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D Export zadání\samostatné výkazy nové názvy\"/>
    </mc:Choice>
  </mc:AlternateContent>
  <bookViews>
    <workbookView xWindow="0" yWindow="0" windowWidth="28800" windowHeight="12210"/>
  </bookViews>
  <sheets>
    <sheet name="Obj A PLYN" sheetId="2" r:id="rId1"/>
  </sheets>
  <definedNames>
    <definedName name="_xlnm.Print_Area" localSheetId="0">'Obj A PLYN'!$A$1:$I$55</definedName>
    <definedName name="Print_Area">#REF!</definedName>
    <definedName name="Print_Titles">#REF!</definedName>
  </definedNames>
  <calcPr calcId="171027"/>
</workbook>
</file>

<file path=xl/calcChain.xml><?xml version="1.0" encoding="utf-8"?>
<calcChain xmlns="http://schemas.openxmlformats.org/spreadsheetml/2006/main">
  <c r="H8" i="2" l="1"/>
  <c r="H9" i="2"/>
  <c r="H13" i="2"/>
  <c r="H17" i="2"/>
  <c r="H21" i="2"/>
  <c r="H30" i="2"/>
  <c r="H39" i="2"/>
  <c r="H41" i="2"/>
  <c r="H43" i="2"/>
  <c r="H45" i="2"/>
  <c r="H47" i="2"/>
  <c r="H49" i="2"/>
  <c r="H51" i="2"/>
  <c r="H53" i="2"/>
  <c r="H55" i="2"/>
  <c r="H11" i="2"/>
  <c r="H14" i="2"/>
  <c r="H15" i="2"/>
  <c r="H16" i="2"/>
  <c r="H18" i="2"/>
  <c r="H19" i="2"/>
  <c r="H22" i="2"/>
  <c r="H23" i="2"/>
  <c r="H24" i="2"/>
  <c r="H40" i="2"/>
  <c r="H42" i="2"/>
  <c r="H44" i="2"/>
  <c r="H46" i="2"/>
  <c r="H48" i="2"/>
  <c r="H50" i="2"/>
  <c r="H52" i="2"/>
  <c r="H10" i="2"/>
  <c r="H12" i="2"/>
  <c r="H20" i="2"/>
  <c r="H54" i="2" l="1"/>
  <c r="H56" i="2" s="1"/>
  <c r="F28" i="2" l="1"/>
  <c r="H28" i="2" s="1"/>
  <c r="F27" i="2"/>
  <c r="H27" i="2" s="1"/>
  <c r="F26" i="2"/>
  <c r="H26" i="2" s="1"/>
  <c r="F25" i="2"/>
  <c r="H25" i="2" s="1"/>
  <c r="H29" i="2" l="1"/>
  <c r="H31" i="2" s="1"/>
  <c r="H61" i="2" s="1"/>
</calcChain>
</file>

<file path=xl/sharedStrings.xml><?xml version="1.0" encoding="utf-8"?>
<sst xmlns="http://schemas.openxmlformats.org/spreadsheetml/2006/main" count="179" uniqueCount="54">
  <si>
    <t>M.J.</t>
  </si>
  <si>
    <t>bm</t>
  </si>
  <si>
    <t>hloubení rýh, h-3, ruční těžení /skp</t>
  </si>
  <si>
    <t>m3</t>
  </si>
  <si>
    <t>hloubení rýh, h-3, strojní těžení /skp</t>
  </si>
  <si>
    <t>zásyp výkopu prohozenou zeminou</t>
  </si>
  <si>
    <t>obsyp pískem fr 0-4mm</t>
  </si>
  <si>
    <t>ks</t>
  </si>
  <si>
    <t>Tuhá rozpěrka</t>
  </si>
  <si>
    <t>Manometr vč. manometrový ventil 0-10kPa</t>
  </si>
  <si>
    <t>Podružný membránový plynoměr G6, DN25, rozteč 250mm</t>
  </si>
  <si>
    <t>Přechodka ocel DN40/Pe d50</t>
  </si>
  <si>
    <t>Plynový kulový kohout DN 5/4" (může být rohový)</t>
  </si>
  <si>
    <t>Plynový kulový kohout DN 6/4" - Domovní uzávěr</t>
  </si>
  <si>
    <t>Plynový kulový kohout DN 6/4" (může být rohový)</t>
  </si>
  <si>
    <t>Plynová ocelová bezešvá trubka OC. DN 6/4" včetně ochranného nátěru  (Syntetická žlutá barva)</t>
  </si>
  <si>
    <t>Obchodní měření membránový plynoměr G10, DN32, rozteč 280mm</t>
  </si>
  <si>
    <t>Přechodka ocel DN80/Pe d90</t>
  </si>
  <si>
    <t>Plynová ocelová bezešvá trubka OC. DN 5/4" včetně ochranného nátěru  (Syntetická žlutá barva)</t>
  </si>
  <si>
    <t>potrubí PE100RC SDR11 90x8,2mm (včetně elektrotvarovek)</t>
  </si>
  <si>
    <t>potrubí PE100RC SDR11 50x4,6mm (včetně elektrotvarovek)</t>
  </si>
  <si>
    <t>DATOVÉ CENTRUM - ZELENEČ</t>
  </si>
  <si>
    <t>PČ</t>
  </si>
  <si>
    <t>Typ</t>
  </si>
  <si>
    <t>Kód</t>
  </si>
  <si>
    <t>Popis</t>
  </si>
  <si>
    <t>Množství</t>
  </si>
  <si>
    <t>J.cena [CZK]</t>
  </si>
  <si>
    <t xml:space="preserve">Cena celkem
[CZK]
</t>
  </si>
  <si>
    <t>Cenová soustava</t>
  </si>
  <si>
    <t>signalizační vodič - CY 2,5mm, upevňovací páska</t>
  </si>
  <si>
    <t>výstražná fólie žluté barvy - š.0,3m</t>
  </si>
  <si>
    <t>Zařízení č.1 - Potrubí, armatury,ostatní</t>
  </si>
  <si>
    <t>vlastní</t>
  </si>
  <si>
    <t>PP1</t>
  </si>
  <si>
    <t>SO 15 - AREÁLOVÉ ROZVODY NTL PLYNOVODU (OPZ)</t>
  </si>
  <si>
    <t>NTL plynovod (OPZ) - DC.1</t>
  </si>
  <si>
    <t>NTL plynovod (OPZ) - SO 03</t>
  </si>
  <si>
    <t>Podružný membránový plynoměr G4, DN25, rozteč 100mm</t>
  </si>
  <si>
    <t>Přechodka ocel DN25/Pe d32</t>
  </si>
  <si>
    <t>Plynový kulový kohout DN 1" - Domovní uzávěr</t>
  </si>
  <si>
    <t>Plynový kulový kohout DN 1" (může být rohový)</t>
  </si>
  <si>
    <t>Plynová ocelová bezešvá trubka OC. DN 1" včetně ochranného nátěru  (Syntetická žlutá barva)</t>
  </si>
  <si>
    <t>potrubí PE100RC SDR11 32x3,0mm (včetně elektrotvarovek)</t>
  </si>
  <si>
    <t>navrtávací T-kus d90/32 (elektrotvarovka)</t>
  </si>
  <si>
    <t>kpl</t>
  </si>
  <si>
    <t>potrubí PE100RC SDR11 40x3,7mm (včetně elektrotvarovek)</t>
  </si>
  <si>
    <t>Materiál celkem</t>
  </si>
  <si>
    <t>NTL plynovod (OPZ) - DC.1 CELKEM</t>
  </si>
  <si>
    <t>KPL</t>
  </si>
  <si>
    <t>Montáž,zkoušky atd.</t>
  </si>
  <si>
    <t>NTL plynovod (OPZ) - SO 3 CELKEM</t>
  </si>
  <si>
    <t>NTL plynovod (OPZ) CELKEM</t>
  </si>
  <si>
    <t>STL/NTL regulátor B25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</si>
</sst>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bgColor theme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5" fillId="0" borderId="0"/>
    <xf numFmtId="0" fontId="3" fillId="0" borderId="0"/>
  </cellStyleXfs>
  <cellXfs count="47">
    <xf numFmtId="0" fontId="0" fillId="0" borderId="0" xfId="0"/>
    <xf numFmtId="0" fontId="1" fillId="0" borderId="1" xfId="0" applyFont="1" applyBorder="1" applyAlignment="1" applyProtection="1">
      <alignment horizontal="right"/>
      <protection locked="0"/>
    </xf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left"/>
    </xf>
    <xf numFmtId="0" fontId="0" fillId="0" borderId="0" xfId="0" applyBorder="1"/>
    <xf numFmtId="0" fontId="3" fillId="0" borderId="0" xfId="1"/>
    <xf numFmtId="0" fontId="3" fillId="0" borderId="1" xfId="0" applyFont="1" applyBorder="1" applyAlignment="1">
      <alignment horizontal="left"/>
    </xf>
    <xf numFmtId="0" fontId="5" fillId="0" borderId="1" xfId="3" applyBorder="1"/>
    <xf numFmtId="0" fontId="5" fillId="0" borderId="1" xfId="3" applyBorder="1" applyAlignment="1">
      <alignment horizontal="center"/>
    </xf>
    <xf numFmtId="0" fontId="1" fillId="2" borderId="2" xfId="1" applyFont="1" applyFill="1" applyBorder="1" applyAlignment="1" applyProtection="1">
      <alignment horizontal="center" vertical="center"/>
    </xf>
    <xf numFmtId="0" fontId="1" fillId="2" borderId="3" xfId="1" applyFont="1" applyFill="1" applyBorder="1" applyAlignment="1" applyProtection="1">
      <alignment horizontal="center" vertical="center"/>
    </xf>
    <xf numFmtId="0" fontId="1" fillId="2" borderId="4" xfId="1" applyFont="1" applyFill="1" applyBorder="1" applyAlignment="1" applyProtection="1">
      <alignment horizontal="center" vertical="center"/>
    </xf>
    <xf numFmtId="0" fontId="1" fillId="2" borderId="5" xfId="1" applyFont="1" applyFill="1" applyBorder="1" applyAlignment="1" applyProtection="1">
      <alignment vertical="center" wrapText="1"/>
    </xf>
    <xf numFmtId="0" fontId="1" fillId="2" borderId="3" xfId="1" applyFont="1" applyFill="1" applyBorder="1" applyAlignment="1" applyProtection="1">
      <alignment horizontal="center" vertical="center" wrapText="1"/>
    </xf>
    <xf numFmtId="0" fontId="3" fillId="0" borderId="1" xfId="1" applyFont="1" applyBorder="1" applyAlignment="1">
      <alignment horizontal="center"/>
    </xf>
    <xf numFmtId="0" fontId="4" fillId="0" borderId="0" xfId="0" applyFont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right"/>
      <protection locked="0"/>
    </xf>
    <xf numFmtId="0" fontId="0" fillId="0" borderId="0" xfId="0" applyBorder="1" applyProtection="1">
      <protection locked="0"/>
    </xf>
    <xf numFmtId="0" fontId="1" fillId="0" borderId="1" xfId="1" applyFont="1" applyBorder="1" applyAlignment="1" applyProtection="1">
      <alignment horizontal="right"/>
      <protection locked="0"/>
    </xf>
    <xf numFmtId="0" fontId="3" fillId="0" borderId="1" xfId="1" applyBorder="1"/>
    <xf numFmtId="0" fontId="1" fillId="0" borderId="1" xfId="1" applyFont="1" applyBorder="1"/>
    <xf numFmtId="0" fontId="3" fillId="0" borderId="1" xfId="1" applyBorder="1" applyAlignment="1">
      <alignment horizontal="left"/>
    </xf>
    <xf numFmtId="0" fontId="2" fillId="0" borderId="1" xfId="1" applyFont="1" applyBorder="1"/>
    <xf numFmtId="164" fontId="2" fillId="0" borderId="1" xfId="1" applyNumberFormat="1" applyFont="1" applyBorder="1"/>
    <xf numFmtId="0" fontId="2" fillId="0" borderId="1" xfId="1" applyFont="1" applyBorder="1" applyAlignment="1">
      <alignment horizontal="right"/>
    </xf>
    <xf numFmtId="0" fontId="5" fillId="0" borderId="1" xfId="3" applyFill="1" applyBorder="1" applyAlignment="1">
      <alignment horizontal="center"/>
    </xf>
    <xf numFmtId="0" fontId="5" fillId="0" borderId="1" xfId="3" applyFill="1" applyBorder="1"/>
    <xf numFmtId="0" fontId="0" fillId="0" borderId="1" xfId="0" applyFill="1" applyBorder="1"/>
    <xf numFmtId="0" fontId="1" fillId="0" borderId="1" xfId="0" applyFont="1" applyFill="1" applyBorder="1" applyAlignment="1" applyProtection="1">
      <alignment horizontal="right"/>
      <protection locked="0"/>
    </xf>
    <xf numFmtId="0" fontId="1" fillId="0" borderId="1" xfId="0" applyFont="1" applyFill="1" applyBorder="1"/>
    <xf numFmtId="0" fontId="3" fillId="0" borderId="1" xfId="1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right"/>
    </xf>
    <xf numFmtId="164" fontId="2" fillId="0" borderId="1" xfId="0" applyNumberFormat="1" applyFont="1" applyFill="1" applyBorder="1"/>
    <xf numFmtId="0" fontId="7" fillId="0" borderId="1" xfId="0" applyFont="1" applyBorder="1"/>
    <xf numFmtId="0" fontId="4" fillId="0" borderId="1" xfId="1" applyFont="1" applyBorder="1"/>
    <xf numFmtId="0" fontId="3" fillId="0" borderId="1" xfId="0" applyFont="1" applyBorder="1"/>
    <xf numFmtId="0" fontId="8" fillId="0" borderId="1" xfId="0" applyFont="1" applyBorder="1"/>
    <xf numFmtId="0" fontId="7" fillId="0" borderId="1" xfId="3" applyFont="1" applyBorder="1"/>
    <xf numFmtId="0" fontId="4" fillId="0" borderId="1" xfId="0" applyFont="1" applyBorder="1"/>
    <xf numFmtId="0" fontId="6" fillId="0" borderId="1" xfId="3" applyFont="1" applyBorder="1"/>
    <xf numFmtId="0" fontId="3" fillId="0" borderId="6" xfId="1" applyFont="1" applyBorder="1"/>
    <xf numFmtId="0" fontId="3" fillId="0" borderId="4" xfId="0" applyFont="1" applyBorder="1"/>
    <xf numFmtId="0" fontId="9" fillId="0" borderId="5" xfId="0" applyFont="1" applyBorder="1"/>
  </cellXfs>
  <cellStyles count="5">
    <cellStyle name="Normální" xfId="0" builtinId="0"/>
    <cellStyle name="normální 2" xfId="1"/>
    <cellStyle name="normální 3" xfId="2"/>
    <cellStyle name="normální 4" xfId="3"/>
    <cellStyle name="normální 5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1"/>
  <sheetViews>
    <sheetView tabSelected="1" topLeftCell="A7" zoomScaleNormal="100" workbookViewId="0">
      <selection activeCell="D10" sqref="D10"/>
    </sheetView>
  </sheetViews>
  <sheetFormatPr defaultRowHeight="12.75" x14ac:dyDescent="0.2"/>
  <cols>
    <col min="1" max="1" width="5.28515625" customWidth="1"/>
    <col min="4" max="4" width="80.7109375" customWidth="1"/>
    <col min="5" max="5" width="5.5703125" customWidth="1"/>
    <col min="6" max="6" width="10.85546875" customWidth="1"/>
    <col min="7" max="7" width="14.28515625" customWidth="1"/>
    <col min="9" max="9" width="11.85546875" customWidth="1"/>
  </cols>
  <sheetData>
    <row r="2" spans="1:9" x14ac:dyDescent="0.2">
      <c r="D2" s="6" t="s">
        <v>21</v>
      </c>
    </row>
    <row r="3" spans="1:9" x14ac:dyDescent="0.2">
      <c r="D3" s="6" t="s">
        <v>35</v>
      </c>
    </row>
    <row r="4" spans="1:9" x14ac:dyDescent="0.2">
      <c r="D4" s="6" t="s">
        <v>36</v>
      </c>
    </row>
    <row r="5" spans="1:9" ht="13.5" thickBot="1" x14ac:dyDescent="0.25">
      <c r="D5" s="6"/>
    </row>
    <row r="6" spans="1:9" ht="40.5" customHeight="1" thickBot="1" x14ac:dyDescent="0.25">
      <c r="A6" s="11" t="s">
        <v>22</v>
      </c>
      <c r="B6" s="10" t="s">
        <v>23</v>
      </c>
      <c r="C6" s="11" t="s">
        <v>24</v>
      </c>
      <c r="D6" s="12" t="s">
        <v>25</v>
      </c>
      <c r="E6" s="11" t="s">
        <v>0</v>
      </c>
      <c r="F6" s="11" t="s">
        <v>26</v>
      </c>
      <c r="G6" s="11" t="s">
        <v>27</v>
      </c>
      <c r="H6" s="14" t="s">
        <v>28</v>
      </c>
      <c r="I6" s="13" t="s">
        <v>29</v>
      </c>
    </row>
    <row r="7" spans="1:9" ht="15.75" customHeight="1" x14ac:dyDescent="0.2">
      <c r="A7" s="5"/>
      <c r="B7" s="5"/>
      <c r="C7" s="5"/>
      <c r="D7" s="16" t="s">
        <v>32</v>
      </c>
      <c r="E7" s="17"/>
      <c r="F7" s="18"/>
      <c r="G7" s="5"/>
      <c r="H7" s="5"/>
      <c r="I7" s="5"/>
    </row>
    <row r="8" spans="1:9" x14ac:dyDescent="0.2">
      <c r="A8" s="9">
        <v>1</v>
      </c>
      <c r="B8" s="8"/>
      <c r="C8" s="9" t="s">
        <v>34</v>
      </c>
      <c r="D8" s="4" t="s">
        <v>16</v>
      </c>
      <c r="E8" s="1" t="s">
        <v>7</v>
      </c>
      <c r="F8" s="3">
        <v>1</v>
      </c>
      <c r="G8" s="8"/>
      <c r="H8" s="8">
        <f>ROUND(F8*G8,0)</f>
        <v>0</v>
      </c>
      <c r="I8" s="15" t="s">
        <v>33</v>
      </c>
    </row>
    <row r="9" spans="1:9" x14ac:dyDescent="0.2">
      <c r="A9" s="9">
        <v>2</v>
      </c>
      <c r="B9" s="8"/>
      <c r="C9" s="9" t="s">
        <v>34</v>
      </c>
      <c r="D9" s="4" t="s">
        <v>10</v>
      </c>
      <c r="E9" s="1" t="s">
        <v>7</v>
      </c>
      <c r="F9" s="3">
        <v>1</v>
      </c>
      <c r="G9" s="8"/>
      <c r="H9" s="8">
        <f t="shared" ref="H9:H30" si="0">ROUND(F9*G9,0)</f>
        <v>0</v>
      </c>
      <c r="I9" s="15" t="s">
        <v>33</v>
      </c>
    </row>
    <row r="10" spans="1:9" x14ac:dyDescent="0.2">
      <c r="A10" s="9">
        <v>3</v>
      </c>
      <c r="B10" s="8"/>
      <c r="C10" s="9" t="s">
        <v>34</v>
      </c>
      <c r="D10" s="7" t="s">
        <v>53</v>
      </c>
      <c r="E10" s="1" t="s">
        <v>7</v>
      </c>
      <c r="F10" s="3">
        <v>1</v>
      </c>
      <c r="G10" s="8"/>
      <c r="H10" s="8">
        <f t="shared" si="0"/>
        <v>0</v>
      </c>
      <c r="I10" s="15" t="s">
        <v>33</v>
      </c>
    </row>
    <row r="11" spans="1:9" x14ac:dyDescent="0.2">
      <c r="A11" s="9">
        <v>4</v>
      </c>
      <c r="B11" s="8"/>
      <c r="C11" s="9" t="s">
        <v>34</v>
      </c>
      <c r="D11" s="2" t="s">
        <v>9</v>
      </c>
      <c r="E11" s="1" t="s">
        <v>7</v>
      </c>
      <c r="F11" s="3">
        <v>1</v>
      </c>
      <c r="G11" s="8"/>
      <c r="H11" s="8">
        <f t="shared" si="0"/>
        <v>0</v>
      </c>
      <c r="I11" s="15" t="s">
        <v>33</v>
      </c>
    </row>
    <row r="12" spans="1:9" x14ac:dyDescent="0.2">
      <c r="A12" s="26">
        <v>5</v>
      </c>
      <c r="B12" s="27"/>
      <c r="C12" s="26" t="s">
        <v>34</v>
      </c>
      <c r="D12" s="28" t="s">
        <v>8</v>
      </c>
      <c r="E12" s="29" t="s">
        <v>7</v>
      </c>
      <c r="F12" s="30">
        <v>2</v>
      </c>
      <c r="G12" s="8"/>
      <c r="H12" s="8">
        <f t="shared" si="0"/>
        <v>0</v>
      </c>
      <c r="I12" s="31" t="s">
        <v>33</v>
      </c>
    </row>
    <row r="13" spans="1:9" x14ac:dyDescent="0.2">
      <c r="A13" s="26">
        <v>6</v>
      </c>
      <c r="B13" s="27"/>
      <c r="C13" s="26" t="s">
        <v>34</v>
      </c>
      <c r="D13" s="32" t="s">
        <v>17</v>
      </c>
      <c r="E13" s="29" t="s">
        <v>7</v>
      </c>
      <c r="F13" s="30">
        <v>1</v>
      </c>
      <c r="G13" s="8"/>
      <c r="H13" s="8">
        <f t="shared" si="0"/>
        <v>0</v>
      </c>
      <c r="I13" s="31" t="s">
        <v>33</v>
      </c>
    </row>
    <row r="14" spans="1:9" x14ac:dyDescent="0.2">
      <c r="A14" s="26">
        <v>7</v>
      </c>
      <c r="B14" s="27"/>
      <c r="C14" s="26" t="s">
        <v>34</v>
      </c>
      <c r="D14" s="32" t="s">
        <v>11</v>
      </c>
      <c r="E14" s="29" t="s">
        <v>7</v>
      </c>
      <c r="F14" s="30">
        <v>1</v>
      </c>
      <c r="G14" s="8"/>
      <c r="H14" s="8">
        <f t="shared" si="0"/>
        <v>0</v>
      </c>
      <c r="I14" s="31" t="s">
        <v>33</v>
      </c>
    </row>
    <row r="15" spans="1:9" x14ac:dyDescent="0.2">
      <c r="A15" s="26">
        <v>8</v>
      </c>
      <c r="B15" s="27"/>
      <c r="C15" s="26" t="s">
        <v>34</v>
      </c>
      <c r="D15" s="32" t="s">
        <v>13</v>
      </c>
      <c r="E15" s="29" t="s">
        <v>7</v>
      </c>
      <c r="F15" s="30">
        <v>1</v>
      </c>
      <c r="G15" s="8"/>
      <c r="H15" s="8">
        <f t="shared" si="0"/>
        <v>0</v>
      </c>
      <c r="I15" s="31" t="s">
        <v>33</v>
      </c>
    </row>
    <row r="16" spans="1:9" x14ac:dyDescent="0.2">
      <c r="A16" s="26">
        <v>9</v>
      </c>
      <c r="B16" s="27"/>
      <c r="C16" s="26" t="s">
        <v>34</v>
      </c>
      <c r="D16" s="32" t="s">
        <v>14</v>
      </c>
      <c r="E16" s="29" t="s">
        <v>7</v>
      </c>
      <c r="F16" s="30">
        <v>2</v>
      </c>
      <c r="G16" s="8"/>
      <c r="H16" s="8">
        <f t="shared" si="0"/>
        <v>0</v>
      </c>
      <c r="I16" s="31" t="s">
        <v>33</v>
      </c>
    </row>
    <row r="17" spans="1:9" x14ac:dyDescent="0.2">
      <c r="A17" s="26">
        <v>10</v>
      </c>
      <c r="B17" s="27"/>
      <c r="C17" s="26" t="s">
        <v>34</v>
      </c>
      <c r="D17" s="32" t="s">
        <v>12</v>
      </c>
      <c r="E17" s="29" t="s">
        <v>7</v>
      </c>
      <c r="F17" s="30">
        <v>2</v>
      </c>
      <c r="G17" s="8"/>
      <c r="H17" s="8">
        <f t="shared" si="0"/>
        <v>0</v>
      </c>
      <c r="I17" s="31" t="s">
        <v>33</v>
      </c>
    </row>
    <row r="18" spans="1:9" x14ac:dyDescent="0.2">
      <c r="A18" s="26">
        <v>11</v>
      </c>
      <c r="B18" s="27"/>
      <c r="C18" s="26" t="s">
        <v>34</v>
      </c>
      <c r="D18" s="28" t="s">
        <v>18</v>
      </c>
      <c r="E18" s="29" t="s">
        <v>1</v>
      </c>
      <c r="F18" s="30">
        <v>2</v>
      </c>
      <c r="G18" s="8"/>
      <c r="H18" s="8">
        <f t="shared" si="0"/>
        <v>0</v>
      </c>
      <c r="I18" s="31" t="s">
        <v>33</v>
      </c>
    </row>
    <row r="19" spans="1:9" x14ac:dyDescent="0.2">
      <c r="A19" s="26">
        <v>12</v>
      </c>
      <c r="B19" s="27"/>
      <c r="C19" s="26" t="s">
        <v>34</v>
      </c>
      <c r="D19" s="28" t="s">
        <v>15</v>
      </c>
      <c r="E19" s="29" t="s">
        <v>1</v>
      </c>
      <c r="F19" s="30">
        <v>2</v>
      </c>
      <c r="G19" s="8"/>
      <c r="H19" s="8">
        <f t="shared" si="0"/>
        <v>0</v>
      </c>
      <c r="I19" s="31" t="s">
        <v>33</v>
      </c>
    </row>
    <row r="20" spans="1:9" x14ac:dyDescent="0.2">
      <c r="A20" s="26">
        <v>13</v>
      </c>
      <c r="B20" s="27"/>
      <c r="C20" s="26" t="s">
        <v>34</v>
      </c>
      <c r="D20" s="28" t="s">
        <v>46</v>
      </c>
      <c r="E20" s="29" t="s">
        <v>1</v>
      </c>
      <c r="F20" s="30">
        <v>7</v>
      </c>
      <c r="G20" s="8"/>
      <c r="H20" s="8">
        <f t="shared" si="0"/>
        <v>0</v>
      </c>
      <c r="I20" s="31" t="s">
        <v>33</v>
      </c>
    </row>
    <row r="21" spans="1:9" x14ac:dyDescent="0.2">
      <c r="A21" s="26">
        <v>14</v>
      </c>
      <c r="B21" s="27"/>
      <c r="C21" s="26" t="s">
        <v>34</v>
      </c>
      <c r="D21" s="28" t="s">
        <v>20</v>
      </c>
      <c r="E21" s="29" t="s">
        <v>1</v>
      </c>
      <c r="F21" s="30">
        <v>45</v>
      </c>
      <c r="G21" s="8"/>
      <c r="H21" s="8">
        <f t="shared" si="0"/>
        <v>0</v>
      </c>
      <c r="I21" s="31" t="s">
        <v>33</v>
      </c>
    </row>
    <row r="22" spans="1:9" x14ac:dyDescent="0.2">
      <c r="A22" s="26">
        <v>15</v>
      </c>
      <c r="B22" s="27"/>
      <c r="C22" s="26" t="s">
        <v>34</v>
      </c>
      <c r="D22" s="28" t="s">
        <v>19</v>
      </c>
      <c r="E22" s="29" t="s">
        <v>1</v>
      </c>
      <c r="F22" s="30">
        <v>183</v>
      </c>
      <c r="G22" s="8"/>
      <c r="H22" s="8">
        <f t="shared" si="0"/>
        <v>0</v>
      </c>
      <c r="I22" s="31" t="s">
        <v>33</v>
      </c>
    </row>
    <row r="23" spans="1:9" x14ac:dyDescent="0.2">
      <c r="A23" s="26">
        <v>16</v>
      </c>
      <c r="B23" s="27"/>
      <c r="C23" s="26" t="s">
        <v>34</v>
      </c>
      <c r="D23" s="27" t="s">
        <v>30</v>
      </c>
      <c r="E23" s="29" t="s">
        <v>1</v>
      </c>
      <c r="F23" s="30">
        <v>235</v>
      </c>
      <c r="G23" s="8"/>
      <c r="H23" s="8">
        <f t="shared" si="0"/>
        <v>0</v>
      </c>
      <c r="I23" s="31" t="s">
        <v>33</v>
      </c>
    </row>
    <row r="24" spans="1:9" x14ac:dyDescent="0.2">
      <c r="A24" s="26">
        <v>17</v>
      </c>
      <c r="B24" s="27"/>
      <c r="C24" s="26" t="s">
        <v>34</v>
      </c>
      <c r="D24" s="33" t="s">
        <v>31</v>
      </c>
      <c r="E24" s="29" t="s">
        <v>1</v>
      </c>
      <c r="F24" s="30">
        <v>230</v>
      </c>
      <c r="G24" s="8"/>
      <c r="H24" s="8">
        <f t="shared" si="0"/>
        <v>0</v>
      </c>
      <c r="I24" s="31" t="s">
        <v>33</v>
      </c>
    </row>
    <row r="25" spans="1:9" x14ac:dyDescent="0.2">
      <c r="A25" s="26">
        <v>18</v>
      </c>
      <c r="B25" s="27"/>
      <c r="C25" s="26" t="s">
        <v>34</v>
      </c>
      <c r="D25" s="34" t="s">
        <v>2</v>
      </c>
      <c r="E25" s="35" t="s">
        <v>3</v>
      </c>
      <c r="F25" s="36">
        <f>(F21+F22+F20+1)*0.9*0.3</f>
        <v>63.72</v>
      </c>
      <c r="G25" s="8"/>
      <c r="H25" s="8">
        <f t="shared" si="0"/>
        <v>0</v>
      </c>
      <c r="I25" s="31" t="s">
        <v>33</v>
      </c>
    </row>
    <row r="26" spans="1:9" x14ac:dyDescent="0.2">
      <c r="A26" s="26">
        <v>19</v>
      </c>
      <c r="B26" s="27"/>
      <c r="C26" s="26" t="s">
        <v>34</v>
      </c>
      <c r="D26" s="34" t="s">
        <v>4</v>
      </c>
      <c r="E26" s="35" t="s">
        <v>3</v>
      </c>
      <c r="F26" s="36">
        <f>(F21+F22+F20+1)*0.9*0.9</f>
        <v>191.16</v>
      </c>
      <c r="G26" s="8"/>
      <c r="H26" s="8">
        <f t="shared" si="0"/>
        <v>0</v>
      </c>
      <c r="I26" s="31" t="s">
        <v>33</v>
      </c>
    </row>
    <row r="27" spans="1:9" x14ac:dyDescent="0.2">
      <c r="A27" s="26">
        <v>20</v>
      </c>
      <c r="B27" s="27"/>
      <c r="C27" s="26" t="s">
        <v>34</v>
      </c>
      <c r="D27" s="34" t="s">
        <v>5</v>
      </c>
      <c r="E27" s="35" t="s">
        <v>3</v>
      </c>
      <c r="F27" s="36">
        <f>(F21+F22+F20+1)*0.9*0.75</f>
        <v>159.30000000000001</v>
      </c>
      <c r="G27" s="8"/>
      <c r="H27" s="8">
        <f t="shared" si="0"/>
        <v>0</v>
      </c>
      <c r="I27" s="31" t="s">
        <v>33</v>
      </c>
    </row>
    <row r="28" spans="1:9" x14ac:dyDescent="0.2">
      <c r="A28" s="26">
        <v>21</v>
      </c>
      <c r="B28" s="27"/>
      <c r="C28" s="26" t="s">
        <v>34</v>
      </c>
      <c r="D28" s="34" t="s">
        <v>6</v>
      </c>
      <c r="E28" s="35" t="s">
        <v>3</v>
      </c>
      <c r="F28" s="36">
        <f>(F21+F22+F20+1)*0.9*0.4</f>
        <v>84.960000000000008</v>
      </c>
      <c r="G28" s="8"/>
      <c r="H28" s="8">
        <f t="shared" si="0"/>
        <v>0</v>
      </c>
      <c r="I28" s="31" t="s">
        <v>33</v>
      </c>
    </row>
    <row r="29" spans="1:9" ht="15" x14ac:dyDescent="0.25">
      <c r="A29" s="2"/>
      <c r="B29" s="2"/>
      <c r="C29" s="2"/>
      <c r="D29" s="37" t="s">
        <v>47</v>
      </c>
      <c r="E29" s="2"/>
      <c r="F29" s="2"/>
      <c r="G29" s="2"/>
      <c r="H29" s="40">
        <f>SUM(H8:H28)</f>
        <v>0</v>
      </c>
      <c r="I29" s="2"/>
    </row>
    <row r="30" spans="1:9" ht="15" x14ac:dyDescent="0.25">
      <c r="A30" s="2"/>
      <c r="B30" s="2"/>
      <c r="C30" s="2"/>
      <c r="D30" s="37" t="s">
        <v>50</v>
      </c>
      <c r="E30" s="39" t="s">
        <v>49</v>
      </c>
      <c r="F30" s="2">
        <v>1</v>
      </c>
      <c r="G30" s="8"/>
      <c r="H30" s="41">
        <f t="shared" si="0"/>
        <v>0</v>
      </c>
      <c r="I30" s="2"/>
    </row>
    <row r="31" spans="1:9" ht="15" x14ac:dyDescent="0.25">
      <c r="A31" s="2"/>
      <c r="B31" s="2"/>
      <c r="C31" s="2"/>
      <c r="D31" s="38" t="s">
        <v>48</v>
      </c>
      <c r="E31" s="2"/>
      <c r="F31" s="2"/>
      <c r="G31" s="2"/>
      <c r="H31" s="40">
        <f>SUM(H29:H30)</f>
        <v>0</v>
      </c>
      <c r="I31" s="2"/>
    </row>
    <row r="33" spans="1:9" x14ac:dyDescent="0.2">
      <c r="D33" s="6" t="s">
        <v>21</v>
      </c>
    </row>
    <row r="34" spans="1:9" x14ac:dyDescent="0.2">
      <c r="D34" s="6" t="s">
        <v>35</v>
      </c>
    </row>
    <row r="35" spans="1:9" x14ac:dyDescent="0.2">
      <c r="D35" s="6" t="s">
        <v>37</v>
      </c>
    </row>
    <row r="36" spans="1:9" ht="13.5" thickBot="1" x14ac:dyDescent="0.25">
      <c r="D36" s="6"/>
    </row>
    <row r="37" spans="1:9" ht="48.75" thickBot="1" x14ac:dyDescent="0.25">
      <c r="A37" s="11" t="s">
        <v>22</v>
      </c>
      <c r="B37" s="10" t="s">
        <v>23</v>
      </c>
      <c r="C37" s="11" t="s">
        <v>24</v>
      </c>
      <c r="D37" s="12" t="s">
        <v>25</v>
      </c>
      <c r="E37" s="11" t="s">
        <v>0</v>
      </c>
      <c r="F37" s="11" t="s">
        <v>26</v>
      </c>
      <c r="G37" s="11" t="s">
        <v>27</v>
      </c>
      <c r="H37" s="14" t="s">
        <v>28</v>
      </c>
      <c r="I37" s="13" t="s">
        <v>29</v>
      </c>
    </row>
    <row r="38" spans="1:9" x14ac:dyDescent="0.2">
      <c r="A38" s="5"/>
      <c r="B38" s="5"/>
      <c r="C38" s="5"/>
      <c r="D38" s="16" t="s">
        <v>32</v>
      </c>
      <c r="E38" s="17"/>
      <c r="F38" s="18"/>
      <c r="G38" s="5"/>
      <c r="H38" s="5"/>
      <c r="I38" s="5"/>
    </row>
    <row r="39" spans="1:9" x14ac:dyDescent="0.2">
      <c r="A39" s="9">
        <v>22</v>
      </c>
      <c r="B39" s="8"/>
      <c r="C39" s="9" t="s">
        <v>34</v>
      </c>
      <c r="D39" s="22" t="s">
        <v>38</v>
      </c>
      <c r="E39" s="19" t="s">
        <v>7</v>
      </c>
      <c r="F39" s="21">
        <v>1</v>
      </c>
      <c r="G39" s="8"/>
      <c r="H39" s="8">
        <f t="shared" ref="H39:H55" si="1">ROUND(F39*G39,0)</f>
        <v>0</v>
      </c>
      <c r="I39" s="15" t="s">
        <v>33</v>
      </c>
    </row>
    <row r="40" spans="1:9" x14ac:dyDescent="0.2">
      <c r="A40" s="9">
        <v>23</v>
      </c>
      <c r="B40" s="8"/>
      <c r="C40" s="9" t="s">
        <v>34</v>
      </c>
      <c r="D40" s="20" t="s">
        <v>9</v>
      </c>
      <c r="E40" s="19" t="s">
        <v>7</v>
      </c>
      <c r="F40" s="21">
        <v>1</v>
      </c>
      <c r="G40" s="8"/>
      <c r="H40" s="8">
        <f t="shared" si="1"/>
        <v>0</v>
      </c>
      <c r="I40" s="15" t="s">
        <v>33</v>
      </c>
    </row>
    <row r="41" spans="1:9" x14ac:dyDescent="0.2">
      <c r="A41" s="9">
        <v>24</v>
      </c>
      <c r="B41" s="8"/>
      <c r="C41" s="9" t="s">
        <v>34</v>
      </c>
      <c r="D41" s="20" t="s">
        <v>8</v>
      </c>
      <c r="E41" s="19" t="s">
        <v>7</v>
      </c>
      <c r="F41" s="21">
        <v>1</v>
      </c>
      <c r="G41" s="8"/>
      <c r="H41" s="8">
        <f t="shared" si="1"/>
        <v>0</v>
      </c>
      <c r="I41" s="15" t="s">
        <v>33</v>
      </c>
    </row>
    <row r="42" spans="1:9" x14ac:dyDescent="0.2">
      <c r="A42" s="9">
        <v>25</v>
      </c>
      <c r="B42" s="8"/>
      <c r="C42" s="9" t="s">
        <v>34</v>
      </c>
      <c r="D42" s="22" t="s">
        <v>39</v>
      </c>
      <c r="E42" s="19" t="s">
        <v>7</v>
      </c>
      <c r="F42" s="21">
        <v>1</v>
      </c>
      <c r="G42" s="8"/>
      <c r="H42" s="8">
        <f t="shared" si="1"/>
        <v>0</v>
      </c>
      <c r="I42" s="15" t="s">
        <v>33</v>
      </c>
    </row>
    <row r="43" spans="1:9" x14ac:dyDescent="0.2">
      <c r="A43" s="9">
        <v>26</v>
      </c>
      <c r="B43" s="8"/>
      <c r="C43" s="9" t="s">
        <v>34</v>
      </c>
      <c r="D43" s="22" t="s">
        <v>40</v>
      </c>
      <c r="E43" s="19" t="s">
        <v>7</v>
      </c>
      <c r="F43" s="21">
        <v>1</v>
      </c>
      <c r="G43" s="8"/>
      <c r="H43" s="8">
        <f t="shared" si="1"/>
        <v>0</v>
      </c>
      <c r="I43" s="15" t="s">
        <v>33</v>
      </c>
    </row>
    <row r="44" spans="1:9" x14ac:dyDescent="0.2">
      <c r="A44" s="9">
        <v>27</v>
      </c>
      <c r="B44" s="8"/>
      <c r="C44" s="9" t="s">
        <v>34</v>
      </c>
      <c r="D44" s="22" t="s">
        <v>41</v>
      </c>
      <c r="E44" s="19" t="s">
        <v>7</v>
      </c>
      <c r="F44" s="21">
        <v>2</v>
      </c>
      <c r="G44" s="8"/>
      <c r="H44" s="8">
        <f t="shared" si="1"/>
        <v>0</v>
      </c>
      <c r="I44" s="15" t="s">
        <v>33</v>
      </c>
    </row>
    <row r="45" spans="1:9" x14ac:dyDescent="0.2">
      <c r="A45" s="9">
        <v>28</v>
      </c>
      <c r="B45" s="8"/>
      <c r="C45" s="9" t="s">
        <v>34</v>
      </c>
      <c r="D45" s="20" t="s">
        <v>42</v>
      </c>
      <c r="E45" s="19" t="s">
        <v>1</v>
      </c>
      <c r="F45" s="21">
        <v>2</v>
      </c>
      <c r="G45" s="8"/>
      <c r="H45" s="8">
        <f t="shared" si="1"/>
        <v>0</v>
      </c>
      <c r="I45" s="15" t="s">
        <v>33</v>
      </c>
    </row>
    <row r="46" spans="1:9" x14ac:dyDescent="0.2">
      <c r="A46" s="9">
        <v>29</v>
      </c>
      <c r="B46" s="8"/>
      <c r="C46" s="9" t="s">
        <v>34</v>
      </c>
      <c r="D46" s="20" t="s">
        <v>43</v>
      </c>
      <c r="E46" s="19" t="s">
        <v>1</v>
      </c>
      <c r="F46" s="21">
        <v>20</v>
      </c>
      <c r="G46" s="8"/>
      <c r="H46" s="8">
        <f t="shared" si="1"/>
        <v>0</v>
      </c>
      <c r="I46" s="15" t="s">
        <v>33</v>
      </c>
    </row>
    <row r="47" spans="1:9" x14ac:dyDescent="0.2">
      <c r="A47" s="9">
        <v>30</v>
      </c>
      <c r="B47" s="8"/>
      <c r="C47" s="9" t="s">
        <v>34</v>
      </c>
      <c r="D47" s="8" t="s">
        <v>30</v>
      </c>
      <c r="E47" s="19" t="s">
        <v>1</v>
      </c>
      <c r="F47" s="21">
        <v>20</v>
      </c>
      <c r="G47" s="8"/>
      <c r="H47" s="8">
        <f t="shared" si="1"/>
        <v>0</v>
      </c>
      <c r="I47" s="15" t="s">
        <v>33</v>
      </c>
    </row>
    <row r="48" spans="1:9" x14ac:dyDescent="0.2">
      <c r="A48" s="9">
        <v>31</v>
      </c>
      <c r="B48" s="8"/>
      <c r="C48" s="9" t="s">
        <v>34</v>
      </c>
      <c r="D48" s="20" t="s">
        <v>44</v>
      </c>
      <c r="E48" s="19" t="s">
        <v>45</v>
      </c>
      <c r="F48" s="21">
        <v>1</v>
      </c>
      <c r="G48" s="8"/>
      <c r="H48" s="8">
        <f t="shared" si="1"/>
        <v>0</v>
      </c>
      <c r="I48" s="15" t="s">
        <v>33</v>
      </c>
    </row>
    <row r="49" spans="1:9" x14ac:dyDescent="0.2">
      <c r="A49" s="9">
        <v>32</v>
      </c>
      <c r="B49" s="8"/>
      <c r="C49" s="9" t="s">
        <v>34</v>
      </c>
      <c r="D49" s="7" t="s">
        <v>31</v>
      </c>
      <c r="E49" s="19" t="s">
        <v>1</v>
      </c>
      <c r="F49" s="21">
        <v>20</v>
      </c>
      <c r="G49" s="8"/>
      <c r="H49" s="8">
        <f t="shared" si="1"/>
        <v>0</v>
      </c>
      <c r="I49" s="15" t="s">
        <v>33</v>
      </c>
    </row>
    <row r="50" spans="1:9" x14ac:dyDescent="0.2">
      <c r="A50" s="9">
        <v>33</v>
      </c>
      <c r="B50" s="8"/>
      <c r="C50" s="9" t="s">
        <v>34</v>
      </c>
      <c r="D50" s="23" t="s">
        <v>2</v>
      </c>
      <c r="E50" s="25" t="s">
        <v>3</v>
      </c>
      <c r="F50" s="24">
        <v>5.6700000000000008</v>
      </c>
      <c r="G50" s="8"/>
      <c r="H50" s="8">
        <f t="shared" si="1"/>
        <v>0</v>
      </c>
      <c r="I50" s="15" t="s">
        <v>33</v>
      </c>
    </row>
    <row r="51" spans="1:9" x14ac:dyDescent="0.2">
      <c r="A51" s="9">
        <v>34</v>
      </c>
      <c r="B51" s="8"/>
      <c r="C51" s="9" t="s">
        <v>34</v>
      </c>
      <c r="D51" s="23" t="s">
        <v>4</v>
      </c>
      <c r="E51" s="25" t="s">
        <v>3</v>
      </c>
      <c r="F51" s="24">
        <v>17.010000000000002</v>
      </c>
      <c r="G51" s="8"/>
      <c r="H51" s="8">
        <f t="shared" si="1"/>
        <v>0</v>
      </c>
      <c r="I51" s="15" t="s">
        <v>33</v>
      </c>
    </row>
    <row r="52" spans="1:9" x14ac:dyDescent="0.2">
      <c r="A52" s="9">
        <v>35</v>
      </c>
      <c r="B52" s="8"/>
      <c r="C52" s="9" t="s">
        <v>34</v>
      </c>
      <c r="D52" s="23" t="s">
        <v>5</v>
      </c>
      <c r="E52" s="25" t="s">
        <v>3</v>
      </c>
      <c r="F52" s="24">
        <v>14.175000000000001</v>
      </c>
      <c r="G52" s="8"/>
      <c r="H52" s="8">
        <f t="shared" si="1"/>
        <v>0</v>
      </c>
      <c r="I52" s="15" t="s">
        <v>33</v>
      </c>
    </row>
    <row r="53" spans="1:9" x14ac:dyDescent="0.2">
      <c r="A53" s="9">
        <v>36</v>
      </c>
      <c r="B53" s="8"/>
      <c r="C53" s="9" t="s">
        <v>34</v>
      </c>
      <c r="D53" s="23" t="s">
        <v>6</v>
      </c>
      <c r="E53" s="25" t="s">
        <v>3</v>
      </c>
      <c r="F53" s="24">
        <v>7.5600000000000014</v>
      </c>
      <c r="G53" s="8"/>
      <c r="H53" s="8">
        <f t="shared" si="1"/>
        <v>0</v>
      </c>
      <c r="I53" s="15" t="s">
        <v>33</v>
      </c>
    </row>
    <row r="54" spans="1:9" ht="15" x14ac:dyDescent="0.25">
      <c r="A54" s="9"/>
      <c r="B54" s="8"/>
      <c r="C54" s="9"/>
      <c r="D54" s="37" t="s">
        <v>47</v>
      </c>
      <c r="E54" s="2"/>
      <c r="F54" s="2"/>
      <c r="G54" s="8"/>
      <c r="H54" s="42">
        <f>SUM(H39:H53)</f>
        <v>0</v>
      </c>
      <c r="I54" s="2"/>
    </row>
    <row r="55" spans="1:9" ht="15" x14ac:dyDescent="0.25">
      <c r="A55" s="2"/>
      <c r="B55" s="2"/>
      <c r="C55" s="2"/>
      <c r="D55" s="37" t="s">
        <v>50</v>
      </c>
      <c r="E55" s="39" t="s">
        <v>49</v>
      </c>
      <c r="F55" s="2">
        <v>1</v>
      </c>
      <c r="G55" s="8"/>
      <c r="H55" s="43">
        <f t="shared" si="1"/>
        <v>0</v>
      </c>
      <c r="I55" s="2"/>
    </row>
    <row r="56" spans="1:9" x14ac:dyDescent="0.2">
      <c r="A56" s="2"/>
      <c r="B56" s="2"/>
      <c r="C56" s="2"/>
      <c r="D56" s="38" t="s">
        <v>51</v>
      </c>
      <c r="E56" s="2"/>
      <c r="F56" s="2"/>
      <c r="G56" s="2"/>
      <c r="H56" s="42">
        <f>SUM(H54:H55)</f>
        <v>0</v>
      </c>
      <c r="I56" s="2"/>
    </row>
    <row r="60" spans="1:9" ht="13.5" thickBot="1" x14ac:dyDescent="0.25"/>
    <row r="61" spans="1:9" ht="16.5" thickBot="1" x14ac:dyDescent="0.3">
      <c r="D61" s="44" t="s">
        <v>52</v>
      </c>
      <c r="E61" s="45"/>
      <c r="F61" s="45"/>
      <c r="G61" s="45"/>
      <c r="H61" s="46">
        <f>H31+H56</f>
        <v>0</v>
      </c>
    </row>
  </sheetData>
  <phoneticPr fontId="0" type="noConversion"/>
  <pageMargins left="0.78740157499999996" right="0.78740157499999996" top="0.984251969" bottom="0.984251969" header="0.4921259845" footer="0.4921259845"/>
  <pageSetup paperSize="9" scale="4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Obj A PLYN</vt:lpstr>
      <vt:lpstr>'Obj A PLYN'!Oblast_tisku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EXPO 2000 / tab specifikací</dc:subject>
  <dc:creator>Petr Matoušek</dc:creator>
  <cp:lastModifiedBy>Pavel</cp:lastModifiedBy>
  <cp:lastPrinted>2016-11-10T11:40:20Z</cp:lastPrinted>
  <dcterms:created xsi:type="dcterms:W3CDTF">1999-09-02T10:59:14Z</dcterms:created>
  <dcterms:modified xsi:type="dcterms:W3CDTF">2016-12-19T10:18:10Z</dcterms:modified>
</cp:coreProperties>
</file>